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840" windowWidth="19875" windowHeight="8220" activeTab="2"/>
  </bookViews>
  <sheets>
    <sheet name="Estadosituacionfinanciera" sheetId="1" r:id="rId1"/>
    <sheet name="ResultadoPeriodo" sheetId="2" r:id="rId2"/>
    <sheet name="ResultadoIntegral" sheetId="3" r:id="rId3"/>
  </sheets>
  <calcPr calcId="152511" calcOnSave="0"/>
  <fileRecoveryPr repairLoad="1"/>
</workbook>
</file>

<file path=xl/calcChain.xml><?xml version="1.0" encoding="utf-8"?>
<calcChain xmlns="http://schemas.openxmlformats.org/spreadsheetml/2006/main">
  <c r="F33" i="3" l="1"/>
  <c r="F29" i="3"/>
  <c r="F24" i="3"/>
  <c r="F20" i="3"/>
  <c r="F35" i="3" s="1"/>
  <c r="F15" i="3"/>
  <c r="C45" i="2"/>
  <c r="C41" i="2"/>
  <c r="C19" i="2"/>
  <c r="C28" i="2" s="1"/>
  <c r="C30" i="2" s="1"/>
  <c r="C32" i="2" s="1"/>
  <c r="C52" i="1"/>
  <c r="C54" i="1" s="1"/>
  <c r="C41" i="1"/>
  <c r="C55" i="1" s="1"/>
  <c r="C26" i="1"/>
  <c r="F36" i="3" l="1"/>
  <c r="F37" i="3"/>
  <c r="F39" i="3" s="1"/>
</calcChain>
</file>

<file path=xl/sharedStrings.xml><?xml version="1.0" encoding="utf-8"?>
<sst xmlns="http://schemas.openxmlformats.org/spreadsheetml/2006/main" count="137" uniqueCount="134">
  <si>
    <t xml:space="preserve">    Estado de situación financiera [sinopsis]</t>
  </si>
  <si>
    <t xml:space="preserve">        Activos [sinopsis]</t>
  </si>
  <si>
    <t xml:space="preserve">            Efectivo y equivalentes al efectivo</t>
  </si>
  <si>
    <t xml:space="preserve">            Inversiones</t>
  </si>
  <si>
    <t xml:space="preserve">            Otros activos financieros</t>
  </si>
  <si>
    <t xml:space="preserve">            Cartera de Crédito y Operaciones de Leasing Financiero</t>
  </si>
  <si>
    <t xml:space="preserve">            Cuentas comerciales por cobrar y otras cuentas por cobrar</t>
  </si>
  <si>
    <t xml:space="preserve">            Cuentas por cobrar partes relacionadas y asociadas</t>
  </si>
  <si>
    <t xml:space="preserve">            Reservas Técnicas parte Reaseguradores</t>
  </si>
  <si>
    <t xml:space="preserve">            Activos por impuestos corrientes</t>
  </si>
  <si>
    <t xml:space="preserve">            Activos por impuestos diferidos</t>
  </si>
  <si>
    <t xml:space="preserve">            Otros activos no financieros</t>
  </si>
  <si>
    <t xml:space="preserve">            Activos no corrientes o grupos de activos para su disposición clasificados como mantenidos  para la venta o como mantenidos para distribuir a los propietarios</t>
  </si>
  <si>
    <t xml:space="preserve">            Propiedad de inversión</t>
  </si>
  <si>
    <t xml:space="preserve">            Propiedades, planta y equipo</t>
  </si>
  <si>
    <t xml:space="preserve">            Inventarios</t>
  </si>
  <si>
    <t xml:space="preserve">            Activos biológicos</t>
  </si>
  <si>
    <t xml:space="preserve">            Plusvalía</t>
  </si>
  <si>
    <t xml:space="preserve">            Activos intangibles distintos de la plusvalía</t>
  </si>
  <si>
    <t xml:space="preserve">            Inversiones contabilizadas utilizando el método de la participación</t>
  </si>
  <si>
    <t xml:space="preserve">            Inversiones en subsidiarias, negocios conjuntos y asociadas</t>
  </si>
  <si>
    <t xml:space="preserve">           Total de activos</t>
  </si>
  <si>
    <t xml:space="preserve">      Patrimonio y pasivos [sinopsis]</t>
  </si>
  <si>
    <t xml:space="preserve">         Pasivos [sinopsis]</t>
  </si>
  <si>
    <t xml:space="preserve">           Depósitos y Exigibilidades</t>
  </si>
  <si>
    <t xml:space="preserve">           Otros pasivos financieros</t>
  </si>
  <si>
    <t xml:space="preserve">           Reservas Técnicas</t>
  </si>
  <si>
    <t xml:space="preserve">           Provisiones por beneficios a los empleados</t>
  </si>
  <si>
    <t xml:space="preserve">           Otras provisiones</t>
  </si>
  <si>
    <t xml:space="preserve">           Cuentas comerciales por pagar y otras cuentas por pagar</t>
  </si>
  <si>
    <t xml:space="preserve">           Cuentas por pagar a entidades relacionadas</t>
  </si>
  <si>
    <t xml:space="preserve">            Pasivos por impuestos corrientes</t>
  </si>
  <si>
    <t xml:space="preserve">           Títulos emitidos</t>
  </si>
  <si>
    <t xml:space="preserve">           Otros pasivos no financieros</t>
  </si>
  <si>
    <t xml:space="preserve">           Pasivos incluidos en grupos de activos para su disposición clasificados como mantenidos para la venta</t>
  </si>
  <si>
    <t xml:space="preserve">           Pasivo por impuestos diferidos</t>
  </si>
  <si>
    <t xml:space="preserve">          Total pasivos</t>
  </si>
  <si>
    <t xml:space="preserve">      Patrimonio [sinopsis]</t>
  </si>
  <si>
    <t xml:space="preserve">           Capital emitido</t>
  </si>
  <si>
    <t xml:space="preserve">           Capital asignado</t>
  </si>
  <si>
    <t xml:space="preserve">           Acciones propias en cartera</t>
  </si>
  <si>
    <t xml:space="preserve">           Inversión suplementaria al capital asignado</t>
  </si>
  <si>
    <t xml:space="preserve">           Prima de emisión</t>
  </si>
  <si>
    <t xml:space="preserve">           Resultado del ejercicio</t>
  </si>
  <si>
    <t xml:space="preserve">           Ganancias acumuladas</t>
  </si>
  <si>
    <t xml:space="preserve">           Otras participaciones en el patrimonio</t>
  </si>
  <si>
    <t xml:space="preserve">           Reservas</t>
  </si>
  <si>
    <t xml:space="preserve">           Patrimonio atribuible a propietarios de la controladora</t>
  </si>
  <si>
    <t xml:space="preserve">           Participaciones no controladoras</t>
  </si>
  <si>
    <t xml:space="preserve">           Patrimonio total</t>
  </si>
  <si>
    <t xml:space="preserve">     Total de patrimonio y pasivos</t>
  </si>
  <si>
    <t xml:space="preserve">    Resultado de periodo [resumen]</t>
  </si>
  <si>
    <t xml:space="preserve">        Ganancia (pérdida) [sinopsis]</t>
  </si>
  <si>
    <t xml:space="preserve">            Ingresos de actividades ordinarias</t>
  </si>
  <si>
    <t xml:space="preserve">            Otros ingresos</t>
  </si>
  <si>
    <t xml:space="preserve">            Incremento (disminución) de los inventarios de productos terminados y en proceso</t>
  </si>
  <si>
    <t xml:space="preserve">            Otros trabajos realizados por la entidad y capitalizados</t>
  </si>
  <si>
    <t xml:space="preserve">            Materias primas y consumibles utilizados</t>
  </si>
  <si>
    <t xml:space="preserve">            Gastos por beneficios a los empleados</t>
  </si>
  <si>
    <t xml:space="preserve">            Gastos por provisiones de cartera de créditos y operaciones de leasing financiero</t>
  </si>
  <si>
    <t xml:space="preserve">            Gasto por depreciación y amortización</t>
  </si>
  <si>
    <t xml:space="preserve">            Reversión de pérdidas por deterioro de valor (pérdidas por deterioro de valor) reconocidas en el resultado del periodo</t>
  </si>
  <si>
    <t xml:space="preserve">            Otros gastos</t>
  </si>
  <si>
    <t xml:space="preserve">            Otras ganancias (pérdidas)</t>
  </si>
  <si>
    <t xml:space="preserve">            Ganancia (pérdida) por actividades de operación</t>
  </si>
  <si>
    <t xml:space="preserve">            Diferencia entre el importe en libros de dividendos pagaderos e importe en libros de activos distribuidos distintos al efectivo</t>
  </si>
  <si>
    <t xml:space="preserve">            Ganancias (pérdidas) derivadas de la posición monetaria neta</t>
  </si>
  <si>
    <t xml:space="preserve">            Ganancias (pérdidas) que surgen de la baja en cuentas de activos financieros medidos al costo amortizado</t>
  </si>
  <si>
    <t xml:space="preserve">            Ingresos financieros</t>
  </si>
  <si>
    <t xml:space="preserve">            Costos financieros</t>
  </si>
  <si>
    <t xml:space="preserve">            Participación en las ganancias (pérdidas) de asociadas y negocios conjuntos que se contabilicen utilizando el método de la participación</t>
  </si>
  <si>
    <t xml:space="preserve">            Otros ingresos (gastos) procedentes de subsidiarias, entidades controladas de forma conjunta y asociadas</t>
  </si>
  <si>
    <t xml:space="preserve">            Ganancias (pérdidas) que surgen de diferencias entre importes en libros anteriores y el valor razonable de activos financieros reclasificados como medidos al valor razonable</t>
  </si>
  <si>
    <t xml:space="preserve">            Ganancia (pérdida), antes de impuestos</t>
  </si>
  <si>
    <t xml:space="preserve">            Ingreso (gasto) por impuestos</t>
  </si>
  <si>
    <t xml:space="preserve">            Ganancia (pérdida) procedente de operaciones continuadas</t>
  </si>
  <si>
    <t xml:space="preserve">            Ganancia (pérdida) procedente de operaciones discontinuadas</t>
  </si>
  <si>
    <t xml:space="preserve">            Ganancia (pérdida)</t>
  </si>
  <si>
    <t xml:space="preserve">        Ganancia (pérdida), atribuible a [sinopsis]</t>
  </si>
  <si>
    <t xml:space="preserve">            Ganancia (pérdida), atribuible a los propietarios de la controladora</t>
  </si>
  <si>
    <t xml:space="preserve">            Ganancia (pérdida), atribuible a participaciones no controladoras</t>
  </si>
  <si>
    <t xml:space="preserve">        Ganancias por acción [sinopsis]</t>
  </si>
  <si>
    <t>Acciones ordinarias [miembro]</t>
  </si>
  <si>
    <t xml:space="preserve">                Ganancia por acción básica [sinopsis]</t>
  </si>
  <si>
    <t xml:space="preserve">                    Ganancia (pérdida) por acción básica en operaciones continuadas</t>
  </si>
  <si>
    <t xml:space="preserve">                    Ganancia (pérdida) por acción básica en operaciones discontinuadas</t>
  </si>
  <si>
    <t xml:space="preserve">                    Total ganancias (pérdidas) básicas por acción</t>
  </si>
  <si>
    <t xml:space="preserve">                Ganancias por acción diluidas [sinopsis]</t>
  </si>
  <si>
    <t xml:space="preserve">                    Ganancias (pérdida) diluida por acción procedente de operaciones continuadas</t>
  </si>
  <si>
    <t xml:space="preserve">                    Ganancias (pérdida) diluida por acción procedentes de operaciones discontinuadas</t>
  </si>
  <si>
    <t xml:space="preserve">                    Total ganancias (pérdidas) por acción diluidas</t>
  </si>
  <si>
    <t>Estado del resultado integral [sinopsis]</t>
  </si>
  <si>
    <t>Ganancia (pérdida)</t>
  </si>
  <si>
    <t>Otro resultado integral [sinopsis]</t>
  </si>
  <si>
    <t>Componentes de otro resultado integral que no se reclasificarán al resultado del periodo, neto de impuestos [resumen]</t>
  </si>
  <si>
    <t>Otro resultado integral, neto de impuestos, ganancias (pérdidas) de inversiones en instrumentos de patrimonio</t>
  </si>
  <si>
    <t>Otro resultado integral, neto de impuestos, ganancias (pérdidas) por revaluación</t>
  </si>
  <si>
    <t>Otro resultado integral, neto de impuestos, ganancias (pérdidas) por nuevas mediciones de planes de beneficios definidos</t>
  </si>
  <si>
    <t>Otro resultado integral, neto de impuestos, cambio en el valor razonable de pasivos financieros atribuible a cambios en el riesgo de crédito del pasivo</t>
  </si>
  <si>
    <t>Participación de otro resultado integral de asociadas y negocios conjuntos contabilizados utilizando el método de la participación que no se reclasificará al resultado del periodo, neto de impuestos</t>
  </si>
  <si>
    <t>Total otro resultado integral que no se reclasificará al resultado del periodo, neto de impuestos</t>
  </si>
  <si>
    <t>Componentes de otro resultado integral que se reclasificarán al resultado del periodo, neto de impuestos [resumen]</t>
  </si>
  <si>
    <t>Diferencias de cambio por conversión [sinopsis]</t>
  </si>
  <si>
    <t>Ganancias (pérdidas) por diferencias de cambio de conversión, netas de impuestos</t>
  </si>
  <si>
    <t>Ajustes de reclasificación en diferencias de cambio de conversión, neto de impuestos</t>
  </si>
  <si>
    <t>Otro resultado integral, neto de impuestos, diferencias de cambio por conversión</t>
  </si>
  <si>
    <t>Activos financieros disponibles para la venta [sinopsis]</t>
  </si>
  <si>
    <t>Ganancias (pérdidas) por nuevas mediciones de activos financieros disponibles para la venta, netas de impuestos</t>
  </si>
  <si>
    <t>Ajustes de reclasificación, activos financieros disponibles para la venta, neto de impuestos</t>
  </si>
  <si>
    <t>Otro resultado integral, neto de impuestos, activos financieros disponibles para la venta</t>
  </si>
  <si>
    <t>Coberturas del flujo de efectivo [sinopsis]</t>
  </si>
  <si>
    <t>Ganancias (pérdidas) por coberturas de flujos de efectivo, neto de impuestos</t>
  </si>
  <si>
    <t>Ajustes de reclasificación en coberturas de flujos de efectivo, neto de impuestos</t>
  </si>
  <si>
    <t>Importes eliminados del patrimonio e incluidos en el importe en libros de activos (pasivos) no financieros que se hayan adquirido o incurrido mediante una transacción prevista altamente probable cubierta, neto de impuestos</t>
  </si>
  <si>
    <t>Otro resultado integral, neto de impuestos, coberturas del flujo de efectivo</t>
  </si>
  <si>
    <t>Coberturas de inversiones netas en negocios en el extranjero [resumen]</t>
  </si>
  <si>
    <t>Ganancias (pérdidas) por coberturas de inversiones netas en negocios en el extranjero, neto de impuestos</t>
  </si>
  <si>
    <t>Ajustes de reclasificación por coberturas de inversiones netas en negocios en el extranjero, netos de impuestos</t>
  </si>
  <si>
    <t>Otro resultado integral, neto de impuestos, coberturas de inversiones netas en negocios en el extranjero</t>
  </si>
  <si>
    <t>Participación de otro resultado integral de asociadas y negocios conjuntos contabilizados utilizando el método de la participación que se reclasificará al resultado del periodo, neto de impuestos</t>
  </si>
  <si>
    <t>Total otro resultado integral que se reclasificará al resultado del periodo, neto de impuestos</t>
  </si>
  <si>
    <t>Total otro resultado integral</t>
  </si>
  <si>
    <t>Resultado integral total</t>
  </si>
  <si>
    <t>Resultado integral atribuible a [sinopsis]</t>
  </si>
  <si>
    <t>Resultado integral atribuible a los propietarios de la controladora</t>
  </si>
  <si>
    <t>Resultado integral atribuible a participaciones no controladoras</t>
  </si>
  <si>
    <t>BANCO SANTANDER DE NEGOCIOS COLOMBIA S.A.</t>
  </si>
  <si>
    <t>Al 31 de Marzo de 2015</t>
  </si>
  <si>
    <t>Estado de situación financiera, orden de liquidez</t>
  </si>
  <si>
    <t>Estado de Resultados del periodo</t>
  </si>
  <si>
    <t>Por el periodo comprendido entre el 01 de enero y el 31 de marzo de 2015</t>
  </si>
  <si>
    <t>Estado de resultado integral, resultado del periodo, por naturaleza de gasto</t>
  </si>
  <si>
    <t>Estado del resultado integral, componentes ORI presentados netos de impuestos</t>
  </si>
  <si>
    <t>Estado de otro Resultado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</si>
</sst>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$_-;\-* #,##0.00\ _$_-;_-* &quot;-&quot;??\ _$_-;_-@_-"/>
    <numFmt numFmtId="165" formatCode="_-* #,##0\ _$_-;\-* #,##0\ _$_-;_-* &quot;-&quot;??\ _$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color rgb="FF0000FF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F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Border="1" applyAlignment="1" applyProtection="1">
      <alignment horizontal="left" vertical="center"/>
    </xf>
    <xf numFmtId="164" fontId="3" fillId="0" borderId="6" xfId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64" fontId="3" fillId="0" borderId="6" xfId="1" applyFont="1" applyFill="1" applyBorder="1" applyAlignment="1">
      <alignment vertical="center" wrapText="1"/>
    </xf>
    <xf numFmtId="164" fontId="4" fillId="0" borderId="6" xfId="1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8" xfId="0" applyFont="1" applyBorder="1" applyAlignment="1">
      <alignment vertical="center" wrapText="1"/>
    </xf>
    <xf numFmtId="164" fontId="3" fillId="0" borderId="9" xfId="1" applyFont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164" fontId="5" fillId="0" borderId="5" xfId="1" applyNumberFormat="1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164" fontId="5" fillId="3" borderId="5" xfId="1" applyNumberFormat="1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164" fontId="7" fillId="0" borderId="5" xfId="1" applyNumberFormat="1" applyFont="1" applyFill="1" applyBorder="1" applyAlignment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</cellXfs>
  <cellStyles count="3">
    <cellStyle name="Comma" xfId="1" builtinId="3"/>
    <cellStyle name="Normal" xfId="0" builtinId="0"/>
    <cellStyle name="Normal 4 2 8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workbookViewId="0">
      <selection sqref="A1:B2"/>
    </sheetView>
  </sheetViews>
  <sheetFormatPr defaultColWidth="10.28515625" defaultRowHeight="11.25" x14ac:dyDescent="0.25"/>
  <cols>
    <col min="1" max="1" width="2.5703125" style="17" customWidth="1"/>
    <col min="2" max="2" width="67.140625" style="17" customWidth="1"/>
    <col min="3" max="3" width="15.28515625" style="17" bestFit="1" customWidth="1"/>
    <col min="4" max="4" width="14.85546875" style="19" bestFit="1" customWidth="1"/>
    <col min="5" max="5" width="16" style="19" bestFit="1" customWidth="1"/>
    <col min="6" max="16384" width="10.28515625" style="19"/>
  </cols>
  <sheetData>
    <row r="1" spans="1:4" ht="12.75" x14ac:dyDescent="0.25">
      <c r="A1" s="47" t="s">
        <v>126</v>
      </c>
      <c r="B1" s="47"/>
    </row>
    <row r="2" spans="1:4" x14ac:dyDescent="0.25">
      <c r="A2" s="17" t="s">
        <v>127</v>
      </c>
    </row>
    <row r="3" spans="1:4" ht="12" thickBot="1" x14ac:dyDescent="0.3"/>
    <row r="4" spans="1:4" s="1" customFormat="1" ht="12.75" x14ac:dyDescent="0.25">
      <c r="A4" s="48" t="s">
        <v>128</v>
      </c>
      <c r="B4" s="49"/>
      <c r="C4" s="50"/>
    </row>
    <row r="5" spans="1:4" s="1" customFormat="1" ht="12.75" x14ac:dyDescent="0.25">
      <c r="A5" s="2"/>
      <c r="B5" s="3" t="s">
        <v>0</v>
      </c>
      <c r="C5" s="4"/>
    </row>
    <row r="6" spans="1:4" s="6" customFormat="1" ht="12.75" x14ac:dyDescent="0.25">
      <c r="A6" s="5"/>
      <c r="B6" s="3" t="s">
        <v>1</v>
      </c>
      <c r="C6" s="4"/>
    </row>
    <row r="7" spans="1:4" s="1" customFormat="1" ht="12.75" x14ac:dyDescent="0.25">
      <c r="A7" s="2"/>
      <c r="B7" s="3" t="s">
        <v>2</v>
      </c>
      <c r="C7" s="7">
        <v>55443220983</v>
      </c>
      <c r="D7" s="8"/>
    </row>
    <row r="8" spans="1:4" s="1" customFormat="1" ht="12.75" x14ac:dyDescent="0.25">
      <c r="A8" s="2"/>
      <c r="B8" s="3" t="s">
        <v>3</v>
      </c>
      <c r="C8" s="7">
        <v>242177466599</v>
      </c>
      <c r="D8" s="8"/>
    </row>
    <row r="9" spans="1:4" s="1" customFormat="1" ht="12.75" x14ac:dyDescent="0.25">
      <c r="A9" s="2"/>
      <c r="B9" s="3" t="s">
        <v>4</v>
      </c>
      <c r="C9" s="7">
        <v>0</v>
      </c>
      <c r="D9" s="8"/>
    </row>
    <row r="10" spans="1:4" s="1" customFormat="1" ht="12.75" x14ac:dyDescent="0.25">
      <c r="A10" s="2"/>
      <c r="B10" s="3" t="s">
        <v>5</v>
      </c>
      <c r="C10" s="7">
        <v>422524557714</v>
      </c>
      <c r="D10" s="8"/>
    </row>
    <row r="11" spans="1:4" s="1" customFormat="1" ht="12.75" x14ac:dyDescent="0.25">
      <c r="A11" s="2"/>
      <c r="B11" s="3" t="s">
        <v>6</v>
      </c>
      <c r="C11" s="7">
        <v>5471754584</v>
      </c>
      <c r="D11" s="8"/>
    </row>
    <row r="12" spans="1:4" s="1" customFormat="1" ht="12.75" x14ac:dyDescent="0.25">
      <c r="A12" s="2"/>
      <c r="B12" s="3" t="s">
        <v>7</v>
      </c>
      <c r="C12" s="7">
        <v>0</v>
      </c>
      <c r="D12" s="8"/>
    </row>
    <row r="13" spans="1:4" s="1" customFormat="1" ht="12.75" x14ac:dyDescent="0.25">
      <c r="A13" s="2"/>
      <c r="B13" s="3" t="s">
        <v>8</v>
      </c>
      <c r="C13" s="7">
        <v>0</v>
      </c>
      <c r="D13" s="8"/>
    </row>
    <row r="14" spans="1:4" s="1" customFormat="1" ht="12.75" x14ac:dyDescent="0.25">
      <c r="A14" s="2"/>
      <c r="B14" s="3" t="s">
        <v>9</v>
      </c>
      <c r="C14" s="7">
        <v>1328961477</v>
      </c>
      <c r="D14" s="8"/>
    </row>
    <row r="15" spans="1:4" s="1" customFormat="1" ht="12.75" x14ac:dyDescent="0.25">
      <c r="A15" s="2"/>
      <c r="B15" s="3" t="s">
        <v>10</v>
      </c>
      <c r="C15" s="7">
        <v>5043682124</v>
      </c>
      <c r="D15" s="8"/>
    </row>
    <row r="16" spans="1:4" s="1" customFormat="1" ht="12.75" x14ac:dyDescent="0.25">
      <c r="A16" s="2"/>
      <c r="B16" s="3" t="s">
        <v>11</v>
      </c>
      <c r="C16" s="7">
        <v>77286991</v>
      </c>
      <c r="D16" s="8"/>
    </row>
    <row r="17" spans="1:4" s="1" customFormat="1" ht="25.5" x14ac:dyDescent="0.25">
      <c r="A17" s="2"/>
      <c r="B17" s="3" t="s">
        <v>12</v>
      </c>
      <c r="C17" s="7">
        <v>0</v>
      </c>
      <c r="D17" s="8"/>
    </row>
    <row r="18" spans="1:4" s="1" customFormat="1" ht="12.75" x14ac:dyDescent="0.25">
      <c r="A18" s="2"/>
      <c r="B18" s="3" t="s">
        <v>13</v>
      </c>
      <c r="C18" s="7">
        <v>0</v>
      </c>
      <c r="D18" s="8"/>
    </row>
    <row r="19" spans="1:4" s="1" customFormat="1" ht="12.75" x14ac:dyDescent="0.25">
      <c r="A19" s="2"/>
      <c r="B19" s="3" t="s">
        <v>14</v>
      </c>
      <c r="C19" s="7">
        <v>1274827301</v>
      </c>
      <c r="D19" s="8"/>
    </row>
    <row r="20" spans="1:4" s="1" customFormat="1" ht="12.75" x14ac:dyDescent="0.25">
      <c r="A20" s="2"/>
      <c r="B20" s="3" t="s">
        <v>15</v>
      </c>
      <c r="C20" s="7">
        <v>0</v>
      </c>
      <c r="D20" s="8"/>
    </row>
    <row r="21" spans="1:4" s="1" customFormat="1" ht="12.75" x14ac:dyDescent="0.25">
      <c r="A21" s="2"/>
      <c r="B21" s="3" t="s">
        <v>16</v>
      </c>
      <c r="C21" s="7">
        <v>0</v>
      </c>
      <c r="D21" s="8"/>
    </row>
    <row r="22" spans="1:4" s="1" customFormat="1" ht="12.75" x14ac:dyDescent="0.25">
      <c r="A22" s="2"/>
      <c r="B22" s="3" t="s">
        <v>17</v>
      </c>
      <c r="C22" s="7">
        <v>0</v>
      </c>
      <c r="D22" s="8"/>
    </row>
    <row r="23" spans="1:4" s="1" customFormat="1" ht="12.75" x14ac:dyDescent="0.25">
      <c r="A23" s="2"/>
      <c r="B23" s="3" t="s">
        <v>18</v>
      </c>
      <c r="C23" s="7">
        <v>5282178802</v>
      </c>
    </row>
    <row r="24" spans="1:4" s="1" customFormat="1" ht="12.75" x14ac:dyDescent="0.25">
      <c r="A24" s="2"/>
      <c r="B24" s="3" t="s">
        <v>19</v>
      </c>
      <c r="C24" s="7">
        <v>0</v>
      </c>
    </row>
    <row r="25" spans="1:4" s="1" customFormat="1" ht="12.75" x14ac:dyDescent="0.25">
      <c r="A25" s="2"/>
      <c r="B25" s="3" t="s">
        <v>20</v>
      </c>
      <c r="C25" s="7">
        <v>0</v>
      </c>
    </row>
    <row r="26" spans="1:4" s="6" customFormat="1" ht="12.75" x14ac:dyDescent="0.25">
      <c r="A26" s="5"/>
      <c r="B26" s="9" t="s">
        <v>21</v>
      </c>
      <c r="C26" s="10">
        <f>SUM(C7:C25)</f>
        <v>738623936575</v>
      </c>
    </row>
    <row r="27" spans="1:4" s="1" customFormat="1" ht="12.75" x14ac:dyDescent="0.25">
      <c r="A27" s="2"/>
      <c r="B27" s="3" t="s">
        <v>22</v>
      </c>
      <c r="C27" s="11"/>
      <c r="D27" s="12"/>
    </row>
    <row r="28" spans="1:4" s="1" customFormat="1" ht="12.75" x14ac:dyDescent="0.25">
      <c r="A28" s="2"/>
      <c r="B28" s="3" t="s">
        <v>23</v>
      </c>
      <c r="C28" s="11"/>
      <c r="D28" s="12"/>
    </row>
    <row r="29" spans="1:4" s="1" customFormat="1" ht="12.75" x14ac:dyDescent="0.25">
      <c r="A29" s="2"/>
      <c r="B29" s="3" t="s">
        <v>24</v>
      </c>
      <c r="C29" s="7">
        <v>427891539753</v>
      </c>
      <c r="D29" s="8"/>
    </row>
    <row r="30" spans="1:4" s="1" customFormat="1" ht="12.75" x14ac:dyDescent="0.25">
      <c r="A30" s="2"/>
      <c r="B30" s="3" t="s">
        <v>25</v>
      </c>
      <c r="C30" s="7">
        <v>108528360057</v>
      </c>
      <c r="D30" s="8"/>
    </row>
    <row r="31" spans="1:4" s="1" customFormat="1" ht="12.75" x14ac:dyDescent="0.25">
      <c r="A31" s="2"/>
      <c r="B31" s="3" t="s">
        <v>26</v>
      </c>
      <c r="C31" s="7">
        <v>0</v>
      </c>
      <c r="D31" s="8"/>
    </row>
    <row r="32" spans="1:4" s="1" customFormat="1" ht="12.75" x14ac:dyDescent="0.25">
      <c r="A32" s="2"/>
      <c r="B32" s="3" t="s">
        <v>27</v>
      </c>
      <c r="C32" s="7">
        <v>1325370870</v>
      </c>
      <c r="D32" s="8"/>
    </row>
    <row r="33" spans="1:5" s="1" customFormat="1" ht="12.75" x14ac:dyDescent="0.25">
      <c r="A33" s="2"/>
      <c r="B33" s="3" t="s">
        <v>28</v>
      </c>
      <c r="C33" s="7">
        <v>1930663897</v>
      </c>
      <c r="D33" s="8"/>
    </row>
    <row r="34" spans="1:5" s="1" customFormat="1" ht="12.75" x14ac:dyDescent="0.25">
      <c r="A34" s="2"/>
      <c r="B34" s="3" t="s">
        <v>29</v>
      </c>
      <c r="C34" s="7">
        <v>2880743887</v>
      </c>
      <c r="D34" s="8"/>
    </row>
    <row r="35" spans="1:5" s="1" customFormat="1" ht="12.75" x14ac:dyDescent="0.25">
      <c r="A35" s="2"/>
      <c r="B35" s="3" t="s">
        <v>30</v>
      </c>
      <c r="C35" s="7">
        <v>0</v>
      </c>
      <c r="D35" s="8"/>
    </row>
    <row r="36" spans="1:5" s="1" customFormat="1" ht="12.75" x14ac:dyDescent="0.25">
      <c r="A36" s="2"/>
      <c r="B36" s="3" t="s">
        <v>31</v>
      </c>
      <c r="C36" s="7">
        <v>2749218703</v>
      </c>
      <c r="D36" s="8"/>
    </row>
    <row r="37" spans="1:5" s="1" customFormat="1" ht="12.75" x14ac:dyDescent="0.25">
      <c r="A37" s="2"/>
      <c r="B37" s="3" t="s">
        <v>32</v>
      </c>
      <c r="C37" s="7">
        <v>0</v>
      </c>
      <c r="D37" s="8"/>
    </row>
    <row r="38" spans="1:5" s="1" customFormat="1" ht="12.75" x14ac:dyDescent="0.25">
      <c r="A38" s="2"/>
      <c r="B38" s="3" t="s">
        <v>33</v>
      </c>
      <c r="C38" s="7">
        <v>25483291</v>
      </c>
      <c r="D38" s="8"/>
    </row>
    <row r="39" spans="1:5" s="1" customFormat="1" ht="25.5" x14ac:dyDescent="0.25">
      <c r="A39" s="2"/>
      <c r="B39" s="3" t="s">
        <v>34</v>
      </c>
      <c r="C39" s="7">
        <v>0</v>
      </c>
    </row>
    <row r="40" spans="1:5" s="1" customFormat="1" ht="12.75" x14ac:dyDescent="0.25">
      <c r="A40" s="2"/>
      <c r="B40" s="3" t="s">
        <v>35</v>
      </c>
      <c r="C40" s="7">
        <v>0</v>
      </c>
    </row>
    <row r="41" spans="1:5" s="6" customFormat="1" ht="12.75" x14ac:dyDescent="0.25">
      <c r="A41" s="5"/>
      <c r="B41" s="9" t="s">
        <v>36</v>
      </c>
      <c r="C41" s="10">
        <f>C29+C30-C31+C32+C33+C34+C35+C36+C37+C38+C39+C40</f>
        <v>545331380458</v>
      </c>
      <c r="D41" s="13"/>
      <c r="E41" s="13"/>
    </row>
    <row r="42" spans="1:5" s="1" customFormat="1" ht="12.75" x14ac:dyDescent="0.25">
      <c r="A42" s="2"/>
      <c r="B42" s="3" t="s">
        <v>37</v>
      </c>
      <c r="C42" s="11"/>
    </row>
    <row r="43" spans="1:5" s="1" customFormat="1" ht="12.75" x14ac:dyDescent="0.25">
      <c r="A43" s="2"/>
      <c r="B43" s="3" t="s">
        <v>38</v>
      </c>
      <c r="C43" s="7">
        <v>196019900000</v>
      </c>
      <c r="D43" s="8"/>
    </row>
    <row r="44" spans="1:5" s="1" customFormat="1" ht="12.75" x14ac:dyDescent="0.25">
      <c r="A44" s="2"/>
      <c r="B44" s="3" t="s">
        <v>39</v>
      </c>
      <c r="C44" s="7">
        <v>0</v>
      </c>
      <c r="D44" s="8"/>
    </row>
    <row r="45" spans="1:5" s="1" customFormat="1" ht="12.75" x14ac:dyDescent="0.25">
      <c r="A45" s="2"/>
      <c r="B45" s="3" t="s">
        <v>40</v>
      </c>
      <c r="C45" s="7">
        <v>0</v>
      </c>
      <c r="D45" s="8"/>
    </row>
    <row r="46" spans="1:5" s="1" customFormat="1" ht="12.75" x14ac:dyDescent="0.25">
      <c r="A46" s="2"/>
      <c r="B46" s="3" t="s">
        <v>41</v>
      </c>
      <c r="C46" s="7">
        <v>0</v>
      </c>
      <c r="D46" s="8"/>
    </row>
    <row r="47" spans="1:5" s="1" customFormat="1" ht="12.75" x14ac:dyDescent="0.25">
      <c r="A47" s="2"/>
      <c r="B47" s="3" t="s">
        <v>42</v>
      </c>
      <c r="C47" s="7">
        <v>15061900000</v>
      </c>
      <c r="D47" s="8"/>
    </row>
    <row r="48" spans="1:5" s="1" customFormat="1" ht="12.75" x14ac:dyDescent="0.25">
      <c r="A48" s="2"/>
      <c r="B48" s="3" t="s">
        <v>43</v>
      </c>
      <c r="C48" s="7">
        <v>790568747</v>
      </c>
      <c r="D48" s="8"/>
    </row>
    <row r="49" spans="1:4" s="1" customFormat="1" ht="12.75" x14ac:dyDescent="0.25">
      <c r="A49" s="2"/>
      <c r="B49" s="3" t="s">
        <v>44</v>
      </c>
      <c r="C49" s="7">
        <v>-25079351906</v>
      </c>
      <c r="D49" s="8"/>
    </row>
    <row r="50" spans="1:4" s="1" customFormat="1" ht="12.75" x14ac:dyDescent="0.25">
      <c r="A50" s="2"/>
      <c r="B50" s="3" t="s">
        <v>45</v>
      </c>
      <c r="C50" s="7">
        <v>6499539276</v>
      </c>
      <c r="D50" s="8"/>
    </row>
    <row r="51" spans="1:4" s="1" customFormat="1" ht="12.75" x14ac:dyDescent="0.25">
      <c r="A51" s="2"/>
      <c r="B51" s="3" t="s">
        <v>46</v>
      </c>
      <c r="C51" s="7">
        <v>0</v>
      </c>
    </row>
    <row r="52" spans="1:4" s="1" customFormat="1" ht="12.75" x14ac:dyDescent="0.25">
      <c r="A52" s="2"/>
      <c r="B52" s="9" t="s">
        <v>47</v>
      </c>
      <c r="C52" s="10">
        <f>C43+C44-C45+C46+C47+C48+C49+C50+C51</f>
        <v>193292556117</v>
      </c>
    </row>
    <row r="53" spans="1:4" s="1" customFormat="1" ht="12.75" x14ac:dyDescent="0.25">
      <c r="A53" s="2"/>
      <c r="B53" s="3" t="s">
        <v>48</v>
      </c>
      <c r="C53" s="7">
        <v>0</v>
      </c>
    </row>
    <row r="54" spans="1:4" s="6" customFormat="1" ht="12.75" x14ac:dyDescent="0.25">
      <c r="A54" s="5"/>
      <c r="B54" s="9" t="s">
        <v>49</v>
      </c>
      <c r="C54" s="10">
        <f>C52+C53</f>
        <v>193292556117</v>
      </c>
    </row>
    <row r="55" spans="1:4" s="6" customFormat="1" ht="13.5" thickBot="1" x14ac:dyDescent="0.3">
      <c r="A55" s="14"/>
      <c r="B55" s="15" t="s">
        <v>50</v>
      </c>
      <c r="C55" s="16">
        <f>C41+C54</f>
        <v>738623936575</v>
      </c>
    </row>
    <row r="56" spans="1:4" ht="10.5" customHeight="1" x14ac:dyDescent="0.25">
      <c r="C56" s="18"/>
    </row>
    <row r="57" spans="1:4" ht="10.5" customHeight="1" x14ac:dyDescent="0.25">
      <c r="C57" s="20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workbookViewId="0">
      <selection sqref="A1:B3"/>
    </sheetView>
  </sheetViews>
  <sheetFormatPr defaultColWidth="10.28515625" defaultRowHeight="11.25" x14ac:dyDescent="0.25"/>
  <cols>
    <col min="1" max="1" width="2.140625" style="17" customWidth="1"/>
    <col min="2" max="2" width="94.28515625" style="17" customWidth="1"/>
    <col min="3" max="3" width="16.5703125" style="17" customWidth="1"/>
    <col min="4" max="16384" width="10.28515625" style="19"/>
  </cols>
  <sheetData>
    <row r="1" spans="1:3" ht="12.75" x14ac:dyDescent="0.25">
      <c r="A1" s="47" t="s">
        <v>126</v>
      </c>
      <c r="B1" s="47"/>
    </row>
    <row r="2" spans="1:3" x14ac:dyDescent="0.25">
      <c r="A2" s="17" t="s">
        <v>129</v>
      </c>
    </row>
    <row r="3" spans="1:3" x14ac:dyDescent="0.25">
      <c r="A3" s="17" t="s">
        <v>130</v>
      </c>
    </row>
    <row r="4" spans="1:3" ht="12" thickBot="1" x14ac:dyDescent="0.3"/>
    <row r="5" spans="1:3" s="1" customFormat="1" ht="12.75" x14ac:dyDescent="0.25">
      <c r="A5" s="48" t="s">
        <v>131</v>
      </c>
      <c r="B5" s="49"/>
      <c r="C5" s="50"/>
    </row>
    <row r="6" spans="1:3" s="1" customFormat="1" ht="12.75" x14ac:dyDescent="0.25">
      <c r="A6" s="2"/>
      <c r="B6" s="3" t="s">
        <v>51</v>
      </c>
      <c r="C6" s="4"/>
    </row>
    <row r="7" spans="1:3" s="1" customFormat="1" ht="12.75" x14ac:dyDescent="0.25">
      <c r="A7" s="2"/>
      <c r="B7" s="3" t="s">
        <v>52</v>
      </c>
      <c r="C7" s="4"/>
    </row>
    <row r="8" spans="1:3" s="1" customFormat="1" ht="12.75" x14ac:dyDescent="0.25">
      <c r="A8" s="2"/>
      <c r="B8" s="3" t="s">
        <v>53</v>
      </c>
      <c r="C8" s="21">
        <v>7317897444</v>
      </c>
    </row>
    <row r="9" spans="1:3" s="1" customFormat="1" ht="12.75" x14ac:dyDescent="0.25">
      <c r="A9" s="2"/>
      <c r="B9" s="3" t="s">
        <v>54</v>
      </c>
      <c r="C9" s="22">
        <v>0</v>
      </c>
    </row>
    <row r="10" spans="1:3" s="25" customFormat="1" ht="12.75" x14ac:dyDescent="0.25">
      <c r="A10" s="2"/>
      <c r="B10" s="23" t="s">
        <v>55</v>
      </c>
      <c r="C10" s="24">
        <v>0</v>
      </c>
    </row>
    <row r="11" spans="1:3" s="25" customFormat="1" ht="12.75" x14ac:dyDescent="0.25">
      <c r="A11" s="2"/>
      <c r="B11" s="23" t="s">
        <v>56</v>
      </c>
      <c r="C11" s="24">
        <v>0</v>
      </c>
    </row>
    <row r="12" spans="1:3" s="25" customFormat="1" ht="12.75" x14ac:dyDescent="0.25">
      <c r="A12" s="2"/>
      <c r="B12" s="23" t="s">
        <v>57</v>
      </c>
      <c r="C12" s="24">
        <v>0</v>
      </c>
    </row>
    <row r="13" spans="1:3" s="1" customFormat="1" ht="12.75" x14ac:dyDescent="0.25">
      <c r="A13" s="2"/>
      <c r="B13" s="3" t="s">
        <v>58</v>
      </c>
      <c r="C13" s="21">
        <v>2061108103</v>
      </c>
    </row>
    <row r="14" spans="1:3" s="1" customFormat="1" ht="12.75" x14ac:dyDescent="0.25">
      <c r="A14" s="2"/>
      <c r="B14" s="3" t="s">
        <v>59</v>
      </c>
      <c r="C14" s="26">
        <v>-109524246</v>
      </c>
    </row>
    <row r="15" spans="1:3" s="1" customFormat="1" ht="12.75" x14ac:dyDescent="0.25">
      <c r="A15" s="2"/>
      <c r="B15" s="3" t="s">
        <v>60</v>
      </c>
      <c r="C15" s="21">
        <v>448256026</v>
      </c>
    </row>
    <row r="16" spans="1:3" s="1" customFormat="1" ht="12.75" x14ac:dyDescent="0.25">
      <c r="A16" s="2"/>
      <c r="B16" s="3" t="s">
        <v>61</v>
      </c>
      <c r="C16" s="22">
        <v>0</v>
      </c>
    </row>
    <row r="17" spans="1:3" s="1" customFormat="1" ht="12.75" x14ac:dyDescent="0.25">
      <c r="A17" s="2"/>
      <c r="B17" s="3" t="s">
        <v>62</v>
      </c>
      <c r="C17" s="21">
        <v>3316801520</v>
      </c>
    </row>
    <row r="18" spans="1:3" s="1" customFormat="1" ht="12.75" x14ac:dyDescent="0.25">
      <c r="A18" s="2"/>
      <c r="B18" s="3" t="s">
        <v>63</v>
      </c>
      <c r="C18" s="22">
        <v>0</v>
      </c>
    </row>
    <row r="19" spans="1:3" s="1" customFormat="1" ht="12.75" x14ac:dyDescent="0.25">
      <c r="A19" s="2"/>
      <c r="B19" s="9" t="s">
        <v>64</v>
      </c>
      <c r="C19" s="27">
        <f>C8+C9-C10+C11-C12-C13-C14-C15-C16-C17+C18</f>
        <v>1601256041</v>
      </c>
    </row>
    <row r="20" spans="1:3" s="1" customFormat="1" ht="12.75" x14ac:dyDescent="0.25">
      <c r="A20" s="2"/>
      <c r="B20" s="3" t="s">
        <v>65</v>
      </c>
      <c r="C20" s="22">
        <v>0</v>
      </c>
    </row>
    <row r="21" spans="1:3" s="1" customFormat="1" ht="12.75" x14ac:dyDescent="0.25">
      <c r="A21" s="2"/>
      <c r="B21" s="3" t="s">
        <v>66</v>
      </c>
      <c r="C21" s="22">
        <v>0</v>
      </c>
    </row>
    <row r="22" spans="1:3" s="1" customFormat="1" ht="12.75" x14ac:dyDescent="0.25">
      <c r="A22" s="2"/>
      <c r="B22" s="3" t="s">
        <v>67</v>
      </c>
      <c r="C22" s="22">
        <v>0</v>
      </c>
    </row>
    <row r="23" spans="1:3" s="1" customFormat="1" ht="12.75" x14ac:dyDescent="0.25">
      <c r="A23" s="2"/>
      <c r="B23" s="28" t="s">
        <v>68</v>
      </c>
      <c r="C23" s="22">
        <v>0</v>
      </c>
    </row>
    <row r="24" spans="1:3" s="1" customFormat="1" ht="12.75" x14ac:dyDescent="0.25">
      <c r="A24" s="2"/>
      <c r="B24" s="28" t="s">
        <v>69</v>
      </c>
      <c r="C24" s="22">
        <v>0</v>
      </c>
    </row>
    <row r="25" spans="1:3" s="1" customFormat="1" ht="12.75" x14ac:dyDescent="0.25">
      <c r="A25" s="2"/>
      <c r="B25" s="3" t="s">
        <v>70</v>
      </c>
      <c r="C25" s="22">
        <v>0</v>
      </c>
    </row>
    <row r="26" spans="1:3" s="1" customFormat="1" ht="12.75" x14ac:dyDescent="0.25">
      <c r="A26" s="2"/>
      <c r="B26" s="3" t="s">
        <v>71</v>
      </c>
      <c r="C26" s="22">
        <v>0</v>
      </c>
    </row>
    <row r="27" spans="1:3" s="1" customFormat="1" ht="25.5" x14ac:dyDescent="0.25">
      <c r="A27" s="2"/>
      <c r="B27" s="3" t="s">
        <v>72</v>
      </c>
      <c r="C27" s="22">
        <v>0</v>
      </c>
    </row>
    <row r="28" spans="1:3" s="1" customFormat="1" ht="12.75" x14ac:dyDescent="0.25">
      <c r="A28" s="2"/>
      <c r="B28" s="9" t="s">
        <v>73</v>
      </c>
      <c r="C28" s="27">
        <f>C19+C20+C21+C22+C23-C24+C25+C26+C27</f>
        <v>1601256041</v>
      </c>
    </row>
    <row r="29" spans="1:3" s="1" customFormat="1" ht="12.75" x14ac:dyDescent="0.25">
      <c r="A29" s="2"/>
      <c r="B29" s="23" t="s">
        <v>74</v>
      </c>
      <c r="C29" s="21">
        <v>810687294</v>
      </c>
    </row>
    <row r="30" spans="1:3" s="1" customFormat="1" ht="12.75" x14ac:dyDescent="0.25">
      <c r="A30" s="2"/>
      <c r="B30" s="9" t="s">
        <v>75</v>
      </c>
      <c r="C30" s="27">
        <f>C28-C29</f>
        <v>790568747</v>
      </c>
    </row>
    <row r="31" spans="1:3" s="1" customFormat="1" ht="12.75" x14ac:dyDescent="0.25">
      <c r="A31" s="2"/>
      <c r="B31" s="3" t="s">
        <v>76</v>
      </c>
      <c r="C31" s="22">
        <v>0</v>
      </c>
    </row>
    <row r="32" spans="1:3" s="1" customFormat="1" ht="12.75" x14ac:dyDescent="0.25">
      <c r="A32" s="2"/>
      <c r="B32" s="9" t="s">
        <v>77</v>
      </c>
      <c r="C32" s="27">
        <f>C30+C31</f>
        <v>790568747</v>
      </c>
    </row>
    <row r="33" spans="1:3" s="1" customFormat="1" ht="12.75" x14ac:dyDescent="0.25">
      <c r="A33" s="2"/>
      <c r="B33" s="3" t="s">
        <v>78</v>
      </c>
      <c r="C33" s="4"/>
    </row>
    <row r="34" spans="1:3" s="1" customFormat="1" ht="12.75" x14ac:dyDescent="0.25">
      <c r="A34" s="2"/>
      <c r="B34" s="3" t="s">
        <v>79</v>
      </c>
      <c r="C34" s="21">
        <v>790525187</v>
      </c>
    </row>
    <row r="35" spans="1:3" s="1" customFormat="1" ht="13.5" thickBot="1" x14ac:dyDescent="0.3">
      <c r="A35" s="29"/>
      <c r="B35" s="30" t="s">
        <v>80</v>
      </c>
      <c r="C35" s="31">
        <v>43560</v>
      </c>
    </row>
    <row r="36" spans="1:3" s="1" customFormat="1" ht="13.5" thickBot="1" x14ac:dyDescent="0.3">
      <c r="A36" s="32"/>
      <c r="B36" s="33"/>
      <c r="C36" s="33"/>
    </row>
    <row r="37" spans="1:3" s="1" customFormat="1" ht="26.25" thickBot="1" x14ac:dyDescent="0.3">
      <c r="A37" s="34"/>
      <c r="B37" s="35" t="s">
        <v>81</v>
      </c>
      <c r="C37" s="36" t="s">
        <v>82</v>
      </c>
    </row>
    <row r="38" spans="1:3" s="1" customFormat="1" ht="12.75" x14ac:dyDescent="0.25">
      <c r="A38" s="2"/>
      <c r="B38" s="3" t="s">
        <v>83</v>
      </c>
      <c r="C38" s="4"/>
    </row>
    <row r="39" spans="1:3" s="1" customFormat="1" ht="12.75" x14ac:dyDescent="0.25">
      <c r="A39" s="2"/>
      <c r="B39" s="3" t="s">
        <v>84</v>
      </c>
      <c r="C39" s="22">
        <v>0</v>
      </c>
    </row>
    <row r="40" spans="1:3" s="1" customFormat="1" ht="12.75" x14ac:dyDescent="0.25">
      <c r="A40" s="2"/>
      <c r="B40" s="3" t="s">
        <v>85</v>
      </c>
      <c r="C40" s="22">
        <v>0</v>
      </c>
    </row>
    <row r="41" spans="1:3" s="1" customFormat="1" ht="12.75" x14ac:dyDescent="0.25">
      <c r="A41" s="2"/>
      <c r="B41" s="9" t="s">
        <v>86</v>
      </c>
      <c r="C41" s="37">
        <f>C39+C40</f>
        <v>0</v>
      </c>
    </row>
    <row r="42" spans="1:3" s="1" customFormat="1" ht="12.75" x14ac:dyDescent="0.25">
      <c r="A42" s="2"/>
      <c r="B42" s="3" t="s">
        <v>87</v>
      </c>
      <c r="C42" s="4"/>
    </row>
    <row r="43" spans="1:3" s="1" customFormat="1" ht="12.75" x14ac:dyDescent="0.25">
      <c r="A43" s="2"/>
      <c r="B43" s="3" t="s">
        <v>88</v>
      </c>
      <c r="C43" s="22">
        <v>0</v>
      </c>
    </row>
    <row r="44" spans="1:3" s="1" customFormat="1" ht="12.75" x14ac:dyDescent="0.25">
      <c r="A44" s="2"/>
      <c r="B44" s="3" t="s">
        <v>89</v>
      </c>
      <c r="C44" s="22">
        <v>0</v>
      </c>
    </row>
    <row r="45" spans="1:3" s="1" customFormat="1" ht="13.5" thickBot="1" x14ac:dyDescent="0.3">
      <c r="A45" s="29"/>
      <c r="B45" s="15" t="s">
        <v>90</v>
      </c>
      <c r="C45" s="38">
        <f>C43+C44</f>
        <v>0</v>
      </c>
    </row>
  </sheetData>
  <mergeCells count="1">
    <mergeCell ref="A5:C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workbookViewId="0">
      <selection activeCell="A2" sqref="A2"/>
    </sheetView>
  </sheetViews>
  <sheetFormatPr defaultColWidth="10.28515625" defaultRowHeight="11.25" x14ac:dyDescent="0.25"/>
  <cols>
    <col min="1" max="1" width="2.28515625" style="17" customWidth="1"/>
    <col min="2" max="2" width="6.28515625" style="17" customWidth="1"/>
    <col min="3" max="3" width="6" style="17" customWidth="1"/>
    <col min="4" max="4" width="5.5703125" style="19" customWidth="1"/>
    <col min="5" max="5" width="87" style="19" bestFit="1" customWidth="1"/>
    <col min="6" max="6" width="17.85546875" style="19" customWidth="1"/>
    <col min="7" max="16384" width="10.28515625" style="19"/>
  </cols>
  <sheetData>
    <row r="1" spans="1:6" ht="12.75" x14ac:dyDescent="0.25">
      <c r="A1" s="47" t="s">
        <v>126</v>
      </c>
      <c r="B1" s="47"/>
    </row>
    <row r="2" spans="1:6" x14ac:dyDescent="0.25">
      <c r="A2" s="17" t="s">
        <v>133</v>
      </c>
    </row>
    <row r="3" spans="1:6" x14ac:dyDescent="0.25">
      <c r="A3" s="17" t="s">
        <v>130</v>
      </c>
    </row>
    <row r="5" spans="1:6" s="1" customFormat="1" ht="12.75" x14ac:dyDescent="0.25">
      <c r="A5" s="55" t="s">
        <v>132</v>
      </c>
      <c r="B5" s="56"/>
      <c r="C5" s="56"/>
      <c r="D5" s="56"/>
      <c r="E5" s="56"/>
      <c r="F5" s="57"/>
    </row>
    <row r="6" spans="1:6" ht="12.75" x14ac:dyDescent="0.25">
      <c r="A6" s="53" t="s">
        <v>91</v>
      </c>
      <c r="B6" s="53"/>
      <c r="C6" s="53"/>
      <c r="D6" s="53"/>
      <c r="E6" s="53"/>
      <c r="F6" s="39"/>
    </row>
    <row r="7" spans="1:6" ht="12.75" x14ac:dyDescent="0.25">
      <c r="A7" s="40"/>
      <c r="B7" s="54" t="s">
        <v>92</v>
      </c>
      <c r="C7" s="54"/>
      <c r="D7" s="54"/>
      <c r="E7" s="54"/>
      <c r="F7" s="41">
        <v>790568747</v>
      </c>
    </row>
    <row r="8" spans="1:6" ht="11.25" customHeight="1" x14ac:dyDescent="0.25">
      <c r="A8" s="42"/>
      <c r="B8" s="53" t="s">
        <v>93</v>
      </c>
      <c r="C8" s="53"/>
      <c r="D8" s="53"/>
      <c r="E8" s="53"/>
      <c r="F8" s="43"/>
    </row>
    <row r="9" spans="1:6" ht="12.75" x14ac:dyDescent="0.25">
      <c r="A9" s="40"/>
      <c r="B9" s="40"/>
      <c r="C9" s="54" t="s">
        <v>94</v>
      </c>
      <c r="D9" s="54"/>
      <c r="E9" s="54"/>
      <c r="F9" s="43"/>
    </row>
    <row r="10" spans="1:6" ht="12.75" x14ac:dyDescent="0.25">
      <c r="A10" s="42"/>
      <c r="B10" s="42"/>
      <c r="C10" s="42"/>
      <c r="D10" s="53" t="s">
        <v>95</v>
      </c>
      <c r="E10" s="53"/>
      <c r="F10" s="24">
        <v>0</v>
      </c>
    </row>
    <row r="11" spans="1:6" ht="12.75" x14ac:dyDescent="0.25">
      <c r="A11" s="40"/>
      <c r="B11" s="40"/>
      <c r="C11" s="40"/>
      <c r="D11" s="54" t="s">
        <v>96</v>
      </c>
      <c r="E11" s="54"/>
      <c r="F11" s="24">
        <v>0</v>
      </c>
    </row>
    <row r="12" spans="1:6" ht="12.75" x14ac:dyDescent="0.25">
      <c r="A12" s="42"/>
      <c r="B12" s="42"/>
      <c r="C12" s="42"/>
      <c r="D12" s="53" t="s">
        <v>97</v>
      </c>
      <c r="E12" s="53"/>
      <c r="F12" s="24">
        <v>0</v>
      </c>
    </row>
    <row r="13" spans="1:6" ht="12.75" x14ac:dyDescent="0.25">
      <c r="A13" s="40"/>
      <c r="B13" s="40"/>
      <c r="C13" s="40"/>
      <c r="D13" s="54" t="s">
        <v>98</v>
      </c>
      <c r="E13" s="54"/>
      <c r="F13" s="24">
        <v>0</v>
      </c>
    </row>
    <row r="14" spans="1:6" ht="12.75" x14ac:dyDescent="0.25">
      <c r="A14" s="42"/>
      <c r="B14" s="42"/>
      <c r="C14" s="53" t="s">
        <v>99</v>
      </c>
      <c r="D14" s="53"/>
      <c r="E14" s="53"/>
      <c r="F14" s="24">
        <v>0</v>
      </c>
    </row>
    <row r="15" spans="1:6" ht="12.75" x14ac:dyDescent="0.25">
      <c r="A15" s="40"/>
      <c r="B15" s="40"/>
      <c r="C15" s="52" t="s">
        <v>100</v>
      </c>
      <c r="D15" s="52"/>
      <c r="E15" s="52"/>
      <c r="F15" s="24">
        <f>SUM(F10:F14)</f>
        <v>0</v>
      </c>
    </row>
    <row r="16" spans="1:6" ht="11.25" customHeight="1" x14ac:dyDescent="0.25">
      <c r="A16" s="42"/>
      <c r="B16" s="42"/>
      <c r="C16" s="53" t="s">
        <v>101</v>
      </c>
      <c r="D16" s="53"/>
      <c r="E16" s="53"/>
      <c r="F16" s="43"/>
    </row>
    <row r="17" spans="1:6" ht="11.25" customHeight="1" x14ac:dyDescent="0.25">
      <c r="A17" s="40"/>
      <c r="B17" s="40"/>
      <c r="C17" s="40"/>
      <c r="D17" s="54" t="s">
        <v>102</v>
      </c>
      <c r="E17" s="54"/>
      <c r="F17" s="43"/>
    </row>
    <row r="18" spans="1:6" ht="12.75" x14ac:dyDescent="0.25">
      <c r="A18" s="42"/>
      <c r="B18" s="42"/>
      <c r="C18" s="42"/>
      <c r="D18" s="42"/>
      <c r="E18" s="44" t="s">
        <v>103</v>
      </c>
      <c r="F18" s="24">
        <v>0</v>
      </c>
    </row>
    <row r="19" spans="1:6" ht="12.75" x14ac:dyDescent="0.25">
      <c r="A19" s="40"/>
      <c r="B19" s="40"/>
      <c r="C19" s="40"/>
      <c r="D19" s="40"/>
      <c r="E19" s="45" t="s">
        <v>104</v>
      </c>
      <c r="F19" s="24">
        <v>0</v>
      </c>
    </row>
    <row r="20" spans="1:6" ht="12.75" x14ac:dyDescent="0.25">
      <c r="A20" s="42"/>
      <c r="B20" s="42"/>
      <c r="C20" s="42"/>
      <c r="D20" s="42"/>
      <c r="E20" s="44" t="s">
        <v>105</v>
      </c>
      <c r="F20" s="24">
        <f>F18-F19</f>
        <v>0</v>
      </c>
    </row>
    <row r="21" spans="1:6" ht="11.25" customHeight="1" x14ac:dyDescent="0.25">
      <c r="A21" s="40"/>
      <c r="B21" s="40"/>
      <c r="C21" s="40"/>
      <c r="D21" s="54" t="s">
        <v>106</v>
      </c>
      <c r="E21" s="54"/>
      <c r="F21" s="43"/>
    </row>
    <row r="22" spans="1:6" ht="12.75" x14ac:dyDescent="0.25">
      <c r="A22" s="42"/>
      <c r="B22" s="42"/>
      <c r="C22" s="42"/>
      <c r="D22" s="42"/>
      <c r="E22" s="44" t="s">
        <v>107</v>
      </c>
      <c r="F22" s="41">
        <v>-275719671</v>
      </c>
    </row>
    <row r="23" spans="1:6" ht="12.75" x14ac:dyDescent="0.25">
      <c r="A23" s="40"/>
      <c r="B23" s="40"/>
      <c r="C23" s="40"/>
      <c r="D23" s="40"/>
      <c r="E23" s="45" t="s">
        <v>108</v>
      </c>
      <c r="F23" s="24">
        <v>0</v>
      </c>
    </row>
    <row r="24" spans="1:6" ht="12.75" x14ac:dyDescent="0.25">
      <c r="A24" s="42"/>
      <c r="B24" s="42"/>
      <c r="C24" s="42"/>
      <c r="D24" s="42"/>
      <c r="E24" s="44" t="s">
        <v>109</v>
      </c>
      <c r="F24" s="46">
        <f>F22-F23</f>
        <v>-275719671</v>
      </c>
    </row>
    <row r="25" spans="1:6" ht="11.25" customHeight="1" x14ac:dyDescent="0.25">
      <c r="A25" s="40"/>
      <c r="B25" s="40"/>
      <c r="C25" s="40"/>
      <c r="D25" s="54" t="s">
        <v>110</v>
      </c>
      <c r="E25" s="54"/>
      <c r="F25" s="43"/>
    </row>
    <row r="26" spans="1:6" ht="12.75" x14ac:dyDescent="0.25">
      <c r="A26" s="42"/>
      <c r="B26" s="42"/>
      <c r="C26" s="42"/>
      <c r="D26" s="42"/>
      <c r="E26" s="44" t="s">
        <v>111</v>
      </c>
      <c r="F26" s="24">
        <v>0</v>
      </c>
    </row>
    <row r="27" spans="1:6" ht="12.75" x14ac:dyDescent="0.25">
      <c r="A27" s="40"/>
      <c r="B27" s="40"/>
      <c r="C27" s="40"/>
      <c r="D27" s="40"/>
      <c r="E27" s="45" t="s">
        <v>112</v>
      </c>
      <c r="F27" s="24">
        <v>0</v>
      </c>
    </row>
    <row r="28" spans="1:6" ht="25.5" x14ac:dyDescent="0.25">
      <c r="A28" s="42"/>
      <c r="B28" s="42"/>
      <c r="C28" s="42"/>
      <c r="D28" s="42"/>
      <c r="E28" s="44" t="s">
        <v>113</v>
      </c>
      <c r="F28" s="24">
        <v>0</v>
      </c>
    </row>
    <row r="29" spans="1:6" ht="12.75" x14ac:dyDescent="0.25">
      <c r="A29" s="40"/>
      <c r="B29" s="40"/>
      <c r="C29" s="40"/>
      <c r="D29" s="40"/>
      <c r="E29" s="45" t="s">
        <v>114</v>
      </c>
      <c r="F29" s="24">
        <f>F26-F27-F28</f>
        <v>0</v>
      </c>
    </row>
    <row r="30" spans="1:6" ht="11.25" customHeight="1" x14ac:dyDescent="0.25">
      <c r="A30" s="42"/>
      <c r="B30" s="42"/>
      <c r="C30" s="42"/>
      <c r="D30" s="53" t="s">
        <v>115</v>
      </c>
      <c r="E30" s="53"/>
      <c r="F30" s="43"/>
    </row>
    <row r="31" spans="1:6" ht="12.75" x14ac:dyDescent="0.25">
      <c r="A31" s="40"/>
      <c r="B31" s="40"/>
      <c r="C31" s="40"/>
      <c r="D31" s="40"/>
      <c r="E31" s="45" t="s">
        <v>116</v>
      </c>
      <c r="F31" s="24">
        <v>0</v>
      </c>
    </row>
    <row r="32" spans="1:6" ht="12.75" x14ac:dyDescent="0.25">
      <c r="A32" s="42"/>
      <c r="B32" s="42"/>
      <c r="C32" s="42"/>
      <c r="D32" s="42"/>
      <c r="E32" s="44" t="s">
        <v>117</v>
      </c>
      <c r="F32" s="24">
        <v>0</v>
      </c>
    </row>
    <row r="33" spans="1:6" ht="12.75" x14ac:dyDescent="0.25">
      <c r="A33" s="40"/>
      <c r="B33" s="40"/>
      <c r="C33" s="40"/>
      <c r="D33" s="40"/>
      <c r="E33" s="45" t="s">
        <v>118</v>
      </c>
      <c r="F33" s="24">
        <f>F31-F32</f>
        <v>0</v>
      </c>
    </row>
    <row r="34" spans="1:6" ht="26.25" customHeight="1" x14ac:dyDescent="0.25">
      <c r="A34" s="42"/>
      <c r="B34" s="42"/>
      <c r="C34" s="53" t="s">
        <v>119</v>
      </c>
      <c r="D34" s="53"/>
      <c r="E34" s="53"/>
      <c r="F34" s="24">
        <v>0</v>
      </c>
    </row>
    <row r="35" spans="1:6" ht="12.75" x14ac:dyDescent="0.25">
      <c r="A35" s="40"/>
      <c r="B35" s="40"/>
      <c r="C35" s="52" t="s">
        <v>120</v>
      </c>
      <c r="D35" s="52"/>
      <c r="E35" s="52"/>
      <c r="F35" s="46">
        <f>F20+F24+F29+F33+F34</f>
        <v>-275719671</v>
      </c>
    </row>
    <row r="36" spans="1:6" ht="12.75" x14ac:dyDescent="0.25">
      <c r="A36" s="42"/>
      <c r="B36" s="42"/>
      <c r="C36" s="51" t="s">
        <v>121</v>
      </c>
      <c r="D36" s="51"/>
      <c r="E36" s="51"/>
      <c r="F36" s="46">
        <f>F15+F35</f>
        <v>-275719671</v>
      </c>
    </row>
    <row r="37" spans="1:6" ht="12.75" x14ac:dyDescent="0.25">
      <c r="A37" s="40"/>
      <c r="B37" s="52" t="s">
        <v>122</v>
      </c>
      <c r="C37" s="52"/>
      <c r="D37" s="52"/>
      <c r="E37" s="52"/>
      <c r="F37" s="46">
        <f>F7+F36</f>
        <v>514849076</v>
      </c>
    </row>
    <row r="38" spans="1:6" ht="11.25" customHeight="1" x14ac:dyDescent="0.25">
      <c r="A38" s="42"/>
      <c r="B38" s="53" t="s">
        <v>123</v>
      </c>
      <c r="C38" s="53"/>
      <c r="D38" s="53"/>
      <c r="E38" s="53"/>
      <c r="F38" s="43"/>
    </row>
    <row r="39" spans="1:6" ht="12.75" x14ac:dyDescent="0.25">
      <c r="A39" s="40"/>
      <c r="B39" s="40"/>
      <c r="C39" s="54" t="s">
        <v>124</v>
      </c>
      <c r="D39" s="54"/>
      <c r="E39" s="54"/>
      <c r="F39" s="41">
        <f>+F37-F40</f>
        <v>514820708</v>
      </c>
    </row>
    <row r="40" spans="1:6" ht="12.75" x14ac:dyDescent="0.25">
      <c r="A40" s="42"/>
      <c r="B40" s="42"/>
      <c r="C40" s="53" t="s">
        <v>125</v>
      </c>
      <c r="D40" s="53"/>
      <c r="E40" s="53"/>
      <c r="F40" s="41">
        <v>28368</v>
      </c>
    </row>
  </sheetData>
  <mergeCells count="23">
    <mergeCell ref="D10:E10"/>
    <mergeCell ref="A5:F5"/>
    <mergeCell ref="A6:E6"/>
    <mergeCell ref="B7:E7"/>
    <mergeCell ref="B8:E8"/>
    <mergeCell ref="C9:E9"/>
    <mergeCell ref="C35:E35"/>
    <mergeCell ref="D11:E11"/>
    <mergeCell ref="D12:E12"/>
    <mergeCell ref="D13:E13"/>
    <mergeCell ref="C14:E14"/>
    <mergeCell ref="C15:E15"/>
    <mergeCell ref="C16:E16"/>
    <mergeCell ref="D17:E17"/>
    <mergeCell ref="D21:E21"/>
    <mergeCell ref="D25:E25"/>
    <mergeCell ref="D30:E30"/>
    <mergeCell ref="C34:E34"/>
    <mergeCell ref="C36:E36"/>
    <mergeCell ref="B37:E37"/>
    <mergeCell ref="B38:E38"/>
    <mergeCell ref="C39:E39"/>
    <mergeCell ref="C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Estadosituacionfinanciera</vt:lpstr>
      <vt:lpstr>ResultadoPeriodo</vt:lpstr>
      <vt:lpstr>ResultadoIntegral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2020-06-10T20:45:54Z</dcterms:created>
  <dcterms:modified xsi:type="dcterms:W3CDTF">2020-06-10T20:46:24Z</dcterms:modified>
</cp:coreProperties>
</file>